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Objeto" sheetId="2" r:id="rId1"/>
  </sheets>
  <definedNames>
    <definedName name="_xlnm.Print_Titles" localSheetId="0">Objeto!$2:$9</definedName>
  </definedNames>
  <calcPr calcId="125725"/>
</workbook>
</file>

<file path=xl/calcChain.xml><?xml version="1.0" encoding="utf-8"?>
<calcChain xmlns="http://schemas.openxmlformats.org/spreadsheetml/2006/main">
  <c r="I11" i="2"/>
  <c r="I12"/>
  <c r="I13"/>
  <c r="I14"/>
  <c r="I15"/>
  <c r="I16"/>
  <c r="I17"/>
  <c r="I19"/>
  <c r="I20"/>
  <c r="I21"/>
  <c r="I22"/>
  <c r="I23"/>
  <c r="I24"/>
  <c r="I25"/>
  <c r="I26"/>
  <c r="I27"/>
  <c r="I29"/>
  <c r="I30"/>
  <c r="I31"/>
  <c r="I32"/>
  <c r="I33"/>
  <c r="I34"/>
  <c r="I35"/>
  <c r="I36"/>
  <c r="I37"/>
  <c r="I39"/>
  <c r="I40"/>
  <c r="I41"/>
  <c r="I42"/>
  <c r="I43"/>
  <c r="I44"/>
  <c r="I45"/>
  <c r="I46"/>
  <c r="I47"/>
  <c r="I49"/>
  <c r="I50"/>
  <c r="I51"/>
  <c r="I52"/>
  <c r="I53"/>
  <c r="I54"/>
  <c r="I55"/>
  <c r="I56"/>
  <c r="I57"/>
  <c r="I59"/>
  <c r="I60"/>
  <c r="I61"/>
  <c r="I63"/>
  <c r="I64"/>
  <c r="I65"/>
  <c r="I66"/>
  <c r="I67"/>
  <c r="I68"/>
  <c r="I69"/>
  <c r="I71"/>
  <c r="I72"/>
  <c r="I73"/>
  <c r="I75"/>
  <c r="I76"/>
  <c r="I77"/>
  <c r="I78"/>
  <c r="I79"/>
  <c r="I80"/>
  <c r="I81"/>
  <c r="E74"/>
  <c r="F74"/>
  <c r="G74"/>
  <c r="H74"/>
  <c r="D74"/>
  <c r="E70"/>
  <c r="F70"/>
  <c r="I70" s="1"/>
  <c r="G70"/>
  <c r="H70"/>
  <c r="D70"/>
  <c r="E62"/>
  <c r="F62"/>
  <c r="G62"/>
  <c r="I62" s="1"/>
  <c r="H62"/>
  <c r="D62"/>
  <c r="E58"/>
  <c r="F58"/>
  <c r="I58" s="1"/>
  <c r="G58"/>
  <c r="H58"/>
  <c r="D58"/>
  <c r="E48"/>
  <c r="F48"/>
  <c r="G48"/>
  <c r="H48"/>
  <c r="D48"/>
  <c r="E38"/>
  <c r="F38"/>
  <c r="I38" s="1"/>
  <c r="G38"/>
  <c r="H38"/>
  <c r="D38"/>
  <c r="E28"/>
  <c r="F28"/>
  <c r="G28"/>
  <c r="I28" s="1"/>
  <c r="H28"/>
  <c r="D28"/>
  <c r="E18"/>
  <c r="F18"/>
  <c r="I18" s="1"/>
  <c r="G18"/>
  <c r="H18"/>
  <c r="D18"/>
  <c r="E10"/>
  <c r="F10"/>
  <c r="I10" s="1"/>
  <c r="G10"/>
  <c r="H10"/>
  <c r="D10"/>
  <c r="I74" l="1"/>
  <c r="I48"/>
  <c r="F82"/>
  <c r="D82"/>
  <c r="E82"/>
  <c r="G82"/>
  <c r="H82"/>
  <c r="I82" l="1"/>
</calcChain>
</file>

<file path=xl/sharedStrings.xml><?xml version="1.0" encoding="utf-8"?>
<sst xmlns="http://schemas.openxmlformats.org/spreadsheetml/2006/main" count="87" uniqueCount="86">
  <si>
    <t>Modificado</t>
  </si>
  <si>
    <t>Devengado</t>
  </si>
  <si>
    <t>Pagado</t>
  </si>
  <si>
    <t>Subejercicio</t>
  </si>
  <si>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</si>
  <si>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</si>
  <si>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</si>
  <si>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</si>
  <si>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</si>
  <si>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</si>
  <si>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</si>
  <si>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</si>
  <si>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</si>
  <si>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</si>
  <si>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</si>
  <si>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</si>
  <si>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</si>
  <si>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</si>
  <si>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</si>
  <si>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</si>
  <si>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</si>
  <si>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</si>
  <si>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</si>
  <si>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</si>
  <si>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</si>
  <si>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</si>
  <si>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</si>
  <si>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</si>
  <si>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</si>
  <si>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</si>
  <si>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</si>
  <si>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</si>
  <si>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</si>
  <si>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</si>
  <si>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</si>
  <si>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</si>
  <si>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</si>
  <si>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</si>
  <si>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</si>
  <si>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</si>
  <si>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</si>
  <si>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</si>
  <si>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</si>
  <si>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</si>
  <si>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</si>
  <si>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</si>
  <si>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</si>
  <si>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</si>
  <si>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</si>
  <si>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</si>
  <si>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</si>
  <si>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</si>
  <si>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</si>
  <si>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</si>
  <si>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</si>
  <si>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</si>
  <si>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</si>
  <si>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</si>
  <si>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</si>
  <si>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</si>
  <si>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</si>
  <si>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</si>
  <si>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</si>
  <si>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</si>
  <si>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</si>
  <si>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</si>
  <si>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</si>
  <si>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</si>
  <si>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</si>
  <si>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</si>
  <si>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</si>
  <si>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</si>
  <si>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</si>
  <si>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</si>
  <si>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</si>
  <si>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</si>
  <si>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Egresos</t>
  </si>
  <si>
    <t xml:space="preserve">Aprobado </t>
  </si>
  <si>
    <t>Ampliaciones / (Reducciones)</t>
  </si>
  <si>
    <t>Concesión de Préstamos</t>
  </si>
  <si>
    <t>Gobierno del Estado de Michocán de Ocampo</t>
  </si>
  <si>
    <t>Estado Analítico del Ejercicio Presupuesto de Egresos</t>
  </si>
  <si>
    <t>Clasificador por Objeto del Gasto (Capítulo y Concepto)</t>
  </si>
  <si>
    <t>(Pesos)</t>
  </si>
  <si>
    <t>Total del Gasto</t>
  </si>
  <si>
    <t>Del 1° de enero al 31 de marzo de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</si>
</sst>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\ "/>
    <numFmt numFmtId="165" formatCode="#,##0.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2" borderId="0" xfId="0" applyFill="1" applyBorder="1"/>
    <xf numFmtId="4" fontId="1" fillId="2" borderId="0" xfId="2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/>
    <xf numFmtId="49" fontId="7" fillId="4" borderId="3" xfId="0" applyNumberFormat="1" applyFont="1" applyFill="1" applyBorder="1"/>
    <xf numFmtId="0" fontId="8" fillId="4" borderId="4" xfId="0" applyFont="1" applyFill="1" applyBorder="1" applyAlignment="1">
      <alignment wrapText="1"/>
    </xf>
    <xf numFmtId="164" fontId="8" fillId="4" borderId="2" xfId="0" applyNumberFormat="1" applyFont="1" applyFill="1" applyBorder="1"/>
    <xf numFmtId="164" fontId="7" fillId="5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4" fontId="9" fillId="0" borderId="0" xfId="0" applyNumberFormat="1" applyFont="1"/>
    <xf numFmtId="43" fontId="9" fillId="0" borderId="0" xfId="1" applyFont="1"/>
    <xf numFmtId="165" fontId="0" fillId="0" borderId="0" xfId="0" applyNumberFormat="1"/>
    <xf numFmtId="43" fontId="10" fillId="0" borderId="0" xfId="1" applyFont="1"/>
    <xf numFmtId="49" fontId="7" fillId="5" borderId="1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90"/>
  <sheetViews>
    <sheetView showGridLines="0" tabSelected="1" topLeftCell="A71" workbookViewId="0">
      <selection activeCell="D85" sqref="D85:I87"/>
    </sheetView>
  </sheetViews>
  <sheetFormatPr baseColWidth="10" defaultRowHeight="15"/>
  <cols>
    <col min="1" max="1" width="4" customWidth="1"/>
    <col min="2" max="2" width="3" customWidth="1"/>
    <col min="3" max="3" width="47.7109375" customWidth="1"/>
    <col min="4" max="4" width="14.42578125" bestFit="1" customWidth="1"/>
    <col min="5" max="5" width="14" customWidth="1"/>
    <col min="6" max="8" width="14.7109375" bestFit="1" customWidth="1"/>
    <col min="9" max="9" width="13.5703125" customWidth="1"/>
    <col min="10" max="10" width="2.85546875" customWidth="1"/>
    <col min="11" max="11" width="17.85546875" bestFit="1" customWidth="1"/>
  </cols>
  <sheetData>
    <row r="1" spans="2:11" ht="12" customHeight="1"/>
    <row r="2" spans="2:11" ht="15" customHeight="1">
      <c r="B2" s="25" t="s">
        <v>80</v>
      </c>
      <c r="C2" s="25"/>
      <c r="D2" s="25"/>
      <c r="E2" s="25"/>
      <c r="F2" s="25"/>
      <c r="G2" s="25"/>
      <c r="H2" s="25"/>
      <c r="I2" s="25"/>
    </row>
    <row r="3" spans="2:11" ht="15" customHeight="1">
      <c r="B3" s="26" t="s">
        <v>81</v>
      </c>
      <c r="C3" s="26"/>
      <c r="D3" s="26"/>
      <c r="E3" s="26"/>
      <c r="F3" s="26"/>
      <c r="G3" s="26"/>
      <c r="H3" s="26"/>
      <c r="I3" s="26"/>
    </row>
    <row r="4" spans="2:11" ht="15" customHeight="1">
      <c r="B4" s="27" t="s">
        <v>82</v>
      </c>
      <c r="C4" s="27"/>
      <c r="D4" s="27"/>
      <c r="E4" s="27"/>
      <c r="F4" s="27"/>
      <c r="G4" s="27"/>
      <c r="H4" s="27"/>
      <c r="I4" s="27"/>
    </row>
    <row r="5" spans="2:11" ht="15" customHeight="1">
      <c r="B5" s="27" t="s">
        <v>85</v>
      </c>
      <c r="C5" s="27"/>
      <c r="D5" s="27"/>
      <c r="E5" s="27"/>
      <c r="F5" s="27"/>
      <c r="G5" s="27"/>
      <c r="H5" s="27"/>
      <c r="I5" s="27"/>
    </row>
    <row r="6" spans="2:11" ht="15" customHeight="1">
      <c r="B6" s="28" t="s">
        <v>83</v>
      </c>
      <c r="C6" s="28"/>
      <c r="D6" s="28"/>
      <c r="E6" s="28"/>
      <c r="F6" s="28"/>
      <c r="G6" s="28"/>
      <c r="H6" s="28"/>
      <c r="I6" s="28"/>
    </row>
    <row r="7" spans="2:11" ht="15" customHeight="1">
      <c r="B7" s="3"/>
      <c r="C7" s="3"/>
      <c r="D7" s="3"/>
      <c r="E7" s="3"/>
      <c r="F7" s="3"/>
      <c r="G7" s="3"/>
      <c r="H7" s="3"/>
      <c r="I7" s="4"/>
    </row>
    <row r="8" spans="2:11" ht="15" customHeight="1">
      <c r="B8" s="24" t="s">
        <v>4</v>
      </c>
      <c r="C8" s="24"/>
      <c r="D8" s="24" t="s">
        <v>77</v>
      </c>
      <c r="E8" s="24" t="s">
        <v>76</v>
      </c>
      <c r="F8" s="24"/>
      <c r="G8" s="24"/>
      <c r="H8" s="24"/>
      <c r="I8" s="24" t="s">
        <v>3</v>
      </c>
    </row>
    <row r="9" spans="2:11" ht="26.25" customHeight="1">
      <c r="B9" s="24"/>
      <c r="C9" s="24"/>
      <c r="D9" s="11" t="s">
        <v>77</v>
      </c>
      <c r="E9" s="5" t="s">
        <v>78</v>
      </c>
      <c r="F9" s="5" t="s">
        <v>0</v>
      </c>
      <c r="G9" s="5" t="s">
        <v>1</v>
      </c>
      <c r="H9" s="5" t="s">
        <v>2</v>
      </c>
      <c r="I9" s="24"/>
    </row>
    <row r="10" spans="2:11" ht="15" customHeight="1">
      <c r="B10" s="18" t="s">
        <v>5</v>
      </c>
      <c r="C10" s="19"/>
      <c r="D10" s="6">
        <f>SUM(D11:D17)</f>
        <v>6999195225</v>
      </c>
      <c r="E10" s="6">
        <f t="shared" ref="E10:H10" si="0">SUM(E11:E17)</f>
        <v>-773632747.32000005</v>
      </c>
      <c r="F10" s="6">
        <f t="shared" si="0"/>
        <v>6225562477.6800003</v>
      </c>
      <c r="G10" s="6">
        <f t="shared" si="0"/>
        <v>6225562477.6800003</v>
      </c>
      <c r="H10" s="6">
        <f t="shared" si="0"/>
        <v>6088060416.7800007</v>
      </c>
      <c r="I10" s="6">
        <f>F10-G10</f>
        <v>0</v>
      </c>
    </row>
    <row r="11" spans="2:11">
      <c r="B11" s="7"/>
      <c r="C11" s="8" t="s">
        <v>6</v>
      </c>
      <c r="D11" s="9">
        <v>2966860077</v>
      </c>
      <c r="E11" s="9">
        <v>71115924.569999993</v>
      </c>
      <c r="F11" s="9">
        <v>3037976001.5700002</v>
      </c>
      <c r="G11" s="9">
        <v>3037976001.5700002</v>
      </c>
      <c r="H11" s="9">
        <v>3037976001.5700002</v>
      </c>
      <c r="I11" s="9">
        <f t="shared" ref="I11:I74" si="1">F11-G11</f>
        <v>0</v>
      </c>
      <c r="K11" s="15"/>
    </row>
    <row r="12" spans="2:11">
      <c r="B12" s="7"/>
      <c r="C12" s="8" t="s">
        <v>7</v>
      </c>
      <c r="D12" s="9">
        <v>73329162</v>
      </c>
      <c r="E12" s="9">
        <v>-50762499.600000001</v>
      </c>
      <c r="F12" s="9">
        <v>22566662.399999999</v>
      </c>
      <c r="G12" s="9">
        <v>22566662.399999999</v>
      </c>
      <c r="H12" s="9">
        <v>19639018.870000001</v>
      </c>
      <c r="I12" s="9">
        <f t="shared" si="1"/>
        <v>0</v>
      </c>
      <c r="K12" s="15"/>
    </row>
    <row r="13" spans="2:11">
      <c r="B13" s="7"/>
      <c r="C13" s="8" t="s">
        <v>8</v>
      </c>
      <c r="D13" s="9">
        <v>1354965242</v>
      </c>
      <c r="E13" s="9">
        <v>-124103619.23</v>
      </c>
      <c r="F13" s="9">
        <v>1230861622.77</v>
      </c>
      <c r="G13" s="9">
        <v>1230861622.77</v>
      </c>
      <c r="H13" s="9">
        <v>1194453884.77</v>
      </c>
      <c r="I13" s="9">
        <f t="shared" si="1"/>
        <v>0</v>
      </c>
    </row>
    <row r="14" spans="2:11">
      <c r="B14" s="7"/>
      <c r="C14" s="8" t="s">
        <v>9</v>
      </c>
      <c r="D14" s="9">
        <v>882600525</v>
      </c>
      <c r="E14" s="9">
        <v>-377748439.58999997</v>
      </c>
      <c r="F14" s="9">
        <v>504852085.41000003</v>
      </c>
      <c r="G14" s="9">
        <v>504852085.41000003</v>
      </c>
      <c r="H14" s="9">
        <v>450094002.25999999</v>
      </c>
      <c r="I14" s="9">
        <f t="shared" si="1"/>
        <v>0</v>
      </c>
    </row>
    <row r="15" spans="2:11">
      <c r="B15" s="7"/>
      <c r="C15" s="8" t="s">
        <v>10</v>
      </c>
      <c r="D15" s="9">
        <v>1534228046</v>
      </c>
      <c r="E15" s="9">
        <v>-106039288.81</v>
      </c>
      <c r="F15" s="9">
        <v>1428188757.1900001</v>
      </c>
      <c r="G15" s="9">
        <v>1428188757.1900001</v>
      </c>
      <c r="H15" s="9">
        <v>1384780160.97</v>
      </c>
      <c r="I15" s="9">
        <f t="shared" si="1"/>
        <v>0</v>
      </c>
    </row>
    <row r="16" spans="2:11">
      <c r="B16" s="7"/>
      <c r="C16" s="8" t="s">
        <v>11</v>
      </c>
      <c r="D16" s="9">
        <v>166837356</v>
      </c>
      <c r="E16" s="9">
        <v>-166837356</v>
      </c>
      <c r="F16" s="9">
        <v>0</v>
      </c>
      <c r="G16" s="9">
        <v>0</v>
      </c>
      <c r="H16" s="9">
        <v>0</v>
      </c>
      <c r="I16" s="9">
        <f t="shared" si="1"/>
        <v>0</v>
      </c>
    </row>
    <row r="17" spans="2:9">
      <c r="B17" s="7"/>
      <c r="C17" s="8" t="s">
        <v>12</v>
      </c>
      <c r="D17" s="9">
        <v>20374817</v>
      </c>
      <c r="E17" s="9">
        <v>-19257468.66</v>
      </c>
      <c r="F17" s="9">
        <v>1117348.3400000001</v>
      </c>
      <c r="G17" s="9">
        <v>1117348.3400000001</v>
      </c>
      <c r="H17" s="9">
        <v>1117348.3400000001</v>
      </c>
      <c r="I17" s="9">
        <f t="shared" si="1"/>
        <v>0</v>
      </c>
    </row>
    <row r="18" spans="2:9">
      <c r="B18" s="20" t="s">
        <v>13</v>
      </c>
      <c r="C18" s="21"/>
      <c r="D18" s="6">
        <f>SUM(D19:D27)</f>
        <v>129955785</v>
      </c>
      <c r="E18" s="6">
        <f t="shared" ref="E18:H18" si="2">SUM(E19:E27)</f>
        <v>-62729773.030000001</v>
      </c>
      <c r="F18" s="6">
        <f t="shared" si="2"/>
        <v>67226011.969999999</v>
      </c>
      <c r="G18" s="6">
        <f t="shared" si="2"/>
        <v>67226011.969999999</v>
      </c>
      <c r="H18" s="6">
        <f t="shared" si="2"/>
        <v>37958010.339999996</v>
      </c>
      <c r="I18" s="6">
        <f t="shared" si="1"/>
        <v>0</v>
      </c>
    </row>
    <row r="19" spans="2:9" ht="23.25">
      <c r="B19" s="7"/>
      <c r="C19" s="8" t="s">
        <v>14</v>
      </c>
      <c r="D19" s="9">
        <v>20126321</v>
      </c>
      <c r="E19" s="9">
        <v>-5206174.7300000004</v>
      </c>
      <c r="F19" s="9">
        <v>14920146.27</v>
      </c>
      <c r="G19" s="9">
        <v>14920146.27</v>
      </c>
      <c r="H19" s="9">
        <v>12443370.92</v>
      </c>
      <c r="I19" s="9">
        <f t="shared" si="1"/>
        <v>0</v>
      </c>
    </row>
    <row r="20" spans="2:9">
      <c r="B20" s="7"/>
      <c r="C20" s="8" t="s">
        <v>15</v>
      </c>
      <c r="D20" s="9">
        <v>55538655</v>
      </c>
      <c r="E20" s="9">
        <v>-36553225.829999998</v>
      </c>
      <c r="F20" s="9">
        <v>18985429.170000002</v>
      </c>
      <c r="G20" s="9">
        <v>18985429.170000002</v>
      </c>
      <c r="H20" s="9">
        <v>8081974.3700000001</v>
      </c>
      <c r="I20" s="9">
        <f t="shared" si="1"/>
        <v>0</v>
      </c>
    </row>
    <row r="21" spans="2:9">
      <c r="B21" s="7"/>
      <c r="C21" s="8" t="s">
        <v>16</v>
      </c>
      <c r="D21" s="9">
        <v>116783</v>
      </c>
      <c r="E21" s="9">
        <v>-101471</v>
      </c>
      <c r="F21" s="9">
        <v>15312</v>
      </c>
      <c r="G21" s="9">
        <v>15312</v>
      </c>
      <c r="H21" s="9">
        <v>0</v>
      </c>
      <c r="I21" s="9">
        <f t="shared" si="1"/>
        <v>0</v>
      </c>
    </row>
    <row r="22" spans="2:9">
      <c r="B22" s="7"/>
      <c r="C22" s="8" t="s">
        <v>17</v>
      </c>
      <c r="D22" s="9">
        <v>5717727</v>
      </c>
      <c r="E22" s="9">
        <v>-1412913.05</v>
      </c>
      <c r="F22" s="9">
        <v>4304813.95</v>
      </c>
      <c r="G22" s="9">
        <v>4304813.95</v>
      </c>
      <c r="H22" s="9">
        <v>2236168.08</v>
      </c>
      <c r="I22" s="9">
        <f t="shared" si="1"/>
        <v>0</v>
      </c>
    </row>
    <row r="23" spans="2:9">
      <c r="B23" s="7"/>
      <c r="C23" s="8" t="s">
        <v>18</v>
      </c>
      <c r="D23" s="9">
        <v>2161820</v>
      </c>
      <c r="E23" s="9">
        <v>-2091868.99</v>
      </c>
      <c r="F23" s="9">
        <v>69951.009999999995</v>
      </c>
      <c r="G23" s="9">
        <v>69951.009999999995</v>
      </c>
      <c r="H23" s="9">
        <v>66833.179999999993</v>
      </c>
      <c r="I23" s="9">
        <f t="shared" si="1"/>
        <v>0</v>
      </c>
    </row>
    <row r="24" spans="2:9">
      <c r="B24" s="7"/>
      <c r="C24" s="8" t="s">
        <v>19</v>
      </c>
      <c r="D24" s="9">
        <v>32549311</v>
      </c>
      <c r="E24" s="9">
        <v>-5677272.4900000002</v>
      </c>
      <c r="F24" s="9">
        <v>26872038.510000002</v>
      </c>
      <c r="G24" s="9">
        <v>26872038.510000002</v>
      </c>
      <c r="H24" s="9">
        <v>13658007.640000001</v>
      </c>
      <c r="I24" s="9">
        <f t="shared" si="1"/>
        <v>0</v>
      </c>
    </row>
    <row r="25" spans="2:9" ht="23.25">
      <c r="B25" s="7"/>
      <c r="C25" s="8" t="s">
        <v>20</v>
      </c>
      <c r="D25" s="9">
        <v>8925759</v>
      </c>
      <c r="E25" s="9">
        <v>-7172975.71</v>
      </c>
      <c r="F25" s="9">
        <v>1752783.29</v>
      </c>
      <c r="G25" s="9">
        <v>1752783.29</v>
      </c>
      <c r="H25" s="9">
        <v>1254512.24</v>
      </c>
      <c r="I25" s="9">
        <f t="shared" si="1"/>
        <v>0</v>
      </c>
    </row>
    <row r="26" spans="2:9">
      <c r="B26" s="7"/>
      <c r="C26" s="8" t="s">
        <v>21</v>
      </c>
      <c r="D26" s="9">
        <v>1050074</v>
      </c>
      <c r="E26" s="9">
        <v>-1050074</v>
      </c>
      <c r="F26" s="9">
        <v>0</v>
      </c>
      <c r="G26" s="9">
        <v>0</v>
      </c>
      <c r="H26" s="9">
        <v>0</v>
      </c>
      <c r="I26" s="9">
        <f t="shared" si="1"/>
        <v>0</v>
      </c>
    </row>
    <row r="27" spans="2:9">
      <c r="B27" s="7"/>
      <c r="C27" s="8" t="s">
        <v>22</v>
      </c>
      <c r="D27" s="9">
        <v>3769335</v>
      </c>
      <c r="E27" s="9">
        <v>-3463797.23</v>
      </c>
      <c r="F27" s="9">
        <v>305537.77</v>
      </c>
      <c r="G27" s="9">
        <v>305537.77</v>
      </c>
      <c r="H27" s="9">
        <v>217143.91</v>
      </c>
      <c r="I27" s="9">
        <f t="shared" si="1"/>
        <v>0</v>
      </c>
    </row>
    <row r="28" spans="2:9">
      <c r="B28" s="20" t="s">
        <v>23</v>
      </c>
      <c r="C28" s="21"/>
      <c r="D28" s="6">
        <f>SUM(D29:D37)</f>
        <v>676831476</v>
      </c>
      <c r="E28" s="6">
        <f t="shared" ref="E28:H28" si="3">SUM(E29:E37)</f>
        <v>-208168448.69</v>
      </c>
      <c r="F28" s="6">
        <f t="shared" si="3"/>
        <v>468663027.31</v>
      </c>
      <c r="G28" s="6">
        <f t="shared" si="3"/>
        <v>468663027.31</v>
      </c>
      <c r="H28" s="6">
        <f t="shared" si="3"/>
        <v>402010311.00999999</v>
      </c>
      <c r="I28" s="6">
        <f t="shared" si="1"/>
        <v>0</v>
      </c>
    </row>
    <row r="29" spans="2:9">
      <c r="B29" s="7"/>
      <c r="C29" s="8" t="s">
        <v>24</v>
      </c>
      <c r="D29" s="9">
        <v>57738610</v>
      </c>
      <c r="E29" s="9">
        <v>-3281945.35</v>
      </c>
      <c r="F29" s="9">
        <v>54456664.649999999</v>
      </c>
      <c r="G29" s="9">
        <v>54456664.649999999</v>
      </c>
      <c r="H29" s="9">
        <v>42277310.729999997</v>
      </c>
      <c r="I29" s="9">
        <f t="shared" si="1"/>
        <v>0</v>
      </c>
    </row>
    <row r="30" spans="2:9">
      <c r="B30" s="7"/>
      <c r="C30" s="8" t="s">
        <v>25</v>
      </c>
      <c r="D30" s="9">
        <v>119424783</v>
      </c>
      <c r="E30" s="9">
        <v>-94865995.739999995</v>
      </c>
      <c r="F30" s="9">
        <v>24558787.260000002</v>
      </c>
      <c r="G30" s="9">
        <v>24558787.260000002</v>
      </c>
      <c r="H30" s="9">
        <v>16889325.420000002</v>
      </c>
      <c r="I30" s="9">
        <f t="shared" si="1"/>
        <v>0</v>
      </c>
    </row>
    <row r="31" spans="2:9">
      <c r="B31" s="7"/>
      <c r="C31" s="8" t="s">
        <v>26</v>
      </c>
      <c r="D31" s="9">
        <v>36619449</v>
      </c>
      <c r="E31" s="9">
        <v>-28199726.41</v>
      </c>
      <c r="F31" s="9">
        <v>8419722.5899999999</v>
      </c>
      <c r="G31" s="9">
        <v>8419722.5899999999</v>
      </c>
      <c r="H31" s="9">
        <v>5570804.6699999999</v>
      </c>
      <c r="I31" s="9">
        <f t="shared" si="1"/>
        <v>0</v>
      </c>
    </row>
    <row r="32" spans="2:9">
      <c r="B32" s="7"/>
      <c r="C32" s="8" t="s">
        <v>27</v>
      </c>
      <c r="D32" s="9">
        <v>9004825</v>
      </c>
      <c r="E32" s="9">
        <v>-1950861.8</v>
      </c>
      <c r="F32" s="9">
        <v>7053963.2000000002</v>
      </c>
      <c r="G32" s="9">
        <v>7053963.2000000002</v>
      </c>
      <c r="H32" s="9">
        <v>6331381.6299999999</v>
      </c>
      <c r="I32" s="9">
        <f t="shared" si="1"/>
        <v>0</v>
      </c>
    </row>
    <row r="33" spans="2:9" ht="23.25">
      <c r="B33" s="7"/>
      <c r="C33" s="8" t="s">
        <v>28</v>
      </c>
      <c r="D33" s="9">
        <v>23755935</v>
      </c>
      <c r="E33" s="9">
        <v>-21063119.510000002</v>
      </c>
      <c r="F33" s="9">
        <v>2692815.49</v>
      </c>
      <c r="G33" s="9">
        <v>2692815.49</v>
      </c>
      <c r="H33" s="9">
        <v>1472422.57</v>
      </c>
      <c r="I33" s="9">
        <f t="shared" si="1"/>
        <v>0</v>
      </c>
    </row>
    <row r="34" spans="2:9">
      <c r="B34" s="7"/>
      <c r="C34" s="8" t="s">
        <v>29</v>
      </c>
      <c r="D34" s="9">
        <v>57812172</v>
      </c>
      <c r="E34" s="9">
        <v>-57761384.200000003</v>
      </c>
      <c r="F34" s="9">
        <v>50787.8</v>
      </c>
      <c r="G34" s="9">
        <v>50787.8</v>
      </c>
      <c r="H34" s="9">
        <v>0</v>
      </c>
      <c r="I34" s="9">
        <f t="shared" si="1"/>
        <v>0</v>
      </c>
    </row>
    <row r="35" spans="2:9">
      <c r="B35" s="7"/>
      <c r="C35" s="8" t="s">
        <v>30</v>
      </c>
      <c r="D35" s="9">
        <v>18287745</v>
      </c>
      <c r="E35" s="9">
        <v>-14710037.33</v>
      </c>
      <c r="F35" s="9">
        <v>3577707.67</v>
      </c>
      <c r="G35" s="9">
        <v>3577707.67</v>
      </c>
      <c r="H35" s="9">
        <v>2695413.34</v>
      </c>
      <c r="I35" s="9">
        <f t="shared" si="1"/>
        <v>0</v>
      </c>
    </row>
    <row r="36" spans="2:9">
      <c r="B36" s="7"/>
      <c r="C36" s="8" t="s">
        <v>31</v>
      </c>
      <c r="D36" s="9">
        <v>9921594</v>
      </c>
      <c r="E36" s="9">
        <v>-7307312.2800000003</v>
      </c>
      <c r="F36" s="9">
        <v>2614281.7200000002</v>
      </c>
      <c r="G36" s="9">
        <v>2614281.7200000002</v>
      </c>
      <c r="H36" s="9">
        <v>2237049.27</v>
      </c>
      <c r="I36" s="9">
        <f t="shared" si="1"/>
        <v>0</v>
      </c>
    </row>
    <row r="37" spans="2:9">
      <c r="B37" s="7"/>
      <c r="C37" s="8" t="s">
        <v>32</v>
      </c>
      <c r="D37" s="9">
        <v>344266363</v>
      </c>
      <c r="E37" s="9">
        <v>20971933.93</v>
      </c>
      <c r="F37" s="9">
        <v>365238296.93000001</v>
      </c>
      <c r="G37" s="9">
        <v>365238296.93000001</v>
      </c>
      <c r="H37" s="9">
        <v>324536603.38</v>
      </c>
      <c r="I37" s="9">
        <f t="shared" si="1"/>
        <v>0</v>
      </c>
    </row>
    <row r="38" spans="2:9">
      <c r="B38" s="20" t="s">
        <v>33</v>
      </c>
      <c r="C38" s="21"/>
      <c r="D38" s="6">
        <f>SUM(D39:D47)</f>
        <v>5324918058</v>
      </c>
      <c r="E38" s="6">
        <f t="shared" ref="E38:H38" si="4">SUM(E39:E47)</f>
        <v>51236175.640000001</v>
      </c>
      <c r="F38" s="6">
        <f t="shared" si="4"/>
        <v>5376154233.6400013</v>
      </c>
      <c r="G38" s="6">
        <f t="shared" si="4"/>
        <v>5368654233.6400013</v>
      </c>
      <c r="H38" s="6">
        <f t="shared" si="4"/>
        <v>5157082282.04</v>
      </c>
      <c r="I38" s="6">
        <f t="shared" si="1"/>
        <v>7500000</v>
      </c>
    </row>
    <row r="39" spans="2:9">
      <c r="B39" s="7"/>
      <c r="C39" s="8" t="s">
        <v>34</v>
      </c>
      <c r="D39" s="9">
        <v>1535315886</v>
      </c>
      <c r="E39" s="9">
        <v>201915196.44999999</v>
      </c>
      <c r="F39" s="9">
        <v>1737231082.45</v>
      </c>
      <c r="G39" s="9">
        <v>1737231082.45</v>
      </c>
      <c r="H39" s="9">
        <v>1730587626.03</v>
      </c>
      <c r="I39" s="9">
        <f t="shared" si="1"/>
        <v>0</v>
      </c>
    </row>
    <row r="40" spans="2:9">
      <c r="B40" s="7"/>
      <c r="C40" s="8" t="s">
        <v>35</v>
      </c>
      <c r="D40" s="9">
        <v>3158744531</v>
      </c>
      <c r="E40" s="9">
        <v>148081071.56999999</v>
      </c>
      <c r="F40" s="9">
        <v>3306825602.5700002</v>
      </c>
      <c r="G40" s="9">
        <v>3306825602.5700002</v>
      </c>
      <c r="H40" s="9">
        <v>3152835385.1100001</v>
      </c>
      <c r="I40" s="9">
        <f t="shared" si="1"/>
        <v>0</v>
      </c>
    </row>
    <row r="41" spans="2:9">
      <c r="B41" s="7"/>
      <c r="C41" s="8" t="s">
        <v>36</v>
      </c>
      <c r="D41" s="9">
        <v>378951336</v>
      </c>
      <c r="E41" s="9">
        <v>-224849254.56999999</v>
      </c>
      <c r="F41" s="9">
        <v>154102081.43000001</v>
      </c>
      <c r="G41" s="9">
        <v>146602081.43000001</v>
      </c>
      <c r="H41" s="9">
        <v>101338593.19</v>
      </c>
      <c r="I41" s="9">
        <f t="shared" si="1"/>
        <v>7500000</v>
      </c>
    </row>
    <row r="42" spans="2:9">
      <c r="B42" s="7"/>
      <c r="C42" s="8" t="s">
        <v>37</v>
      </c>
      <c r="D42" s="9">
        <v>172036383</v>
      </c>
      <c r="E42" s="9">
        <v>5133665.93</v>
      </c>
      <c r="F42" s="9">
        <v>177170048.93000001</v>
      </c>
      <c r="G42" s="9">
        <v>177170048.93000001</v>
      </c>
      <c r="H42" s="9">
        <v>171706879.44999999</v>
      </c>
      <c r="I42" s="9">
        <f t="shared" si="1"/>
        <v>0</v>
      </c>
    </row>
    <row r="43" spans="2:9">
      <c r="B43" s="7"/>
      <c r="C43" s="8" t="s">
        <v>38</v>
      </c>
      <c r="D43" s="9">
        <v>76233557</v>
      </c>
      <c r="E43" s="9">
        <v>-75619758.739999995</v>
      </c>
      <c r="F43" s="9">
        <v>613798.26</v>
      </c>
      <c r="G43" s="9">
        <v>613798.26</v>
      </c>
      <c r="H43" s="9">
        <v>613798.26</v>
      </c>
      <c r="I43" s="9">
        <f t="shared" si="1"/>
        <v>0</v>
      </c>
    </row>
    <row r="44" spans="2:9">
      <c r="B44" s="7"/>
      <c r="C44" s="8" t="s">
        <v>39</v>
      </c>
      <c r="D44" s="9">
        <v>3636365</v>
      </c>
      <c r="E44" s="9">
        <v>-3424745</v>
      </c>
      <c r="F44" s="9">
        <v>211620</v>
      </c>
      <c r="G44" s="9">
        <v>211620</v>
      </c>
      <c r="H44" s="9">
        <v>0</v>
      </c>
      <c r="I44" s="9">
        <f t="shared" si="1"/>
        <v>0</v>
      </c>
    </row>
    <row r="45" spans="2:9">
      <c r="B45" s="7"/>
      <c r="C45" s="8" t="s">
        <v>40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f t="shared" si="1"/>
        <v>0</v>
      </c>
    </row>
    <row r="46" spans="2:9">
      <c r="B46" s="7"/>
      <c r="C46" s="8" t="s">
        <v>41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f t="shared" si="1"/>
        <v>0</v>
      </c>
    </row>
    <row r="47" spans="2:9">
      <c r="B47" s="7"/>
      <c r="C47" s="8" t="s">
        <v>42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f t="shared" si="1"/>
        <v>0</v>
      </c>
    </row>
    <row r="48" spans="2:9">
      <c r="B48" s="22" t="s">
        <v>43</v>
      </c>
      <c r="C48" s="23"/>
      <c r="D48" s="6">
        <f>SUM(D49:D57)</f>
        <v>150000</v>
      </c>
      <c r="E48" s="6">
        <f t="shared" ref="E48:H48" si="5">SUM(E49:E57)</f>
        <v>1043583.1600000001</v>
      </c>
      <c r="F48" s="6">
        <f t="shared" si="5"/>
        <v>1193583.1600000001</v>
      </c>
      <c r="G48" s="6">
        <f t="shared" si="5"/>
        <v>1193583.1600000001</v>
      </c>
      <c r="H48" s="6">
        <f t="shared" si="5"/>
        <v>23403.29</v>
      </c>
      <c r="I48" s="6">
        <f t="shared" si="1"/>
        <v>0</v>
      </c>
    </row>
    <row r="49" spans="2:9">
      <c r="B49" s="7"/>
      <c r="C49" s="8" t="s">
        <v>44</v>
      </c>
      <c r="D49" s="9">
        <v>0</v>
      </c>
      <c r="E49" s="9">
        <v>548002.56000000006</v>
      </c>
      <c r="F49" s="9">
        <v>548002.56000000006</v>
      </c>
      <c r="G49" s="9">
        <v>548002.56000000006</v>
      </c>
      <c r="H49" s="9">
        <v>23403.29</v>
      </c>
      <c r="I49" s="9">
        <f t="shared" si="1"/>
        <v>0</v>
      </c>
    </row>
    <row r="50" spans="2:9">
      <c r="B50" s="7"/>
      <c r="C50" s="8" t="s">
        <v>45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f t="shared" si="1"/>
        <v>0</v>
      </c>
    </row>
    <row r="51" spans="2:9">
      <c r="B51" s="7"/>
      <c r="C51" s="8" t="s">
        <v>46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f t="shared" si="1"/>
        <v>0</v>
      </c>
    </row>
    <row r="52" spans="2:9">
      <c r="B52" s="7"/>
      <c r="C52" s="8" t="s">
        <v>47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f t="shared" si="1"/>
        <v>0</v>
      </c>
    </row>
    <row r="53" spans="2:9">
      <c r="B53" s="7"/>
      <c r="C53" s="8" t="s">
        <v>48</v>
      </c>
      <c r="D53" s="9">
        <v>0</v>
      </c>
      <c r="E53" s="9">
        <v>404260</v>
      </c>
      <c r="F53" s="9">
        <v>404260</v>
      </c>
      <c r="G53" s="9">
        <v>404260</v>
      </c>
      <c r="H53" s="9">
        <v>0</v>
      </c>
      <c r="I53" s="9">
        <f t="shared" si="1"/>
        <v>0</v>
      </c>
    </row>
    <row r="54" spans="2:9">
      <c r="B54" s="7"/>
      <c r="C54" s="8" t="s">
        <v>49</v>
      </c>
      <c r="D54" s="9">
        <v>0</v>
      </c>
      <c r="E54" s="9">
        <v>241320.6</v>
      </c>
      <c r="F54" s="9">
        <v>241320.6</v>
      </c>
      <c r="G54" s="9">
        <v>241320.6</v>
      </c>
      <c r="H54" s="9">
        <v>0</v>
      </c>
      <c r="I54" s="9">
        <f t="shared" si="1"/>
        <v>0</v>
      </c>
    </row>
    <row r="55" spans="2:9">
      <c r="B55" s="7"/>
      <c r="C55" s="8" t="s">
        <v>50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f t="shared" si="1"/>
        <v>0</v>
      </c>
    </row>
    <row r="56" spans="2:9">
      <c r="B56" s="7"/>
      <c r="C56" s="8" t="s">
        <v>51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f t="shared" si="1"/>
        <v>0</v>
      </c>
    </row>
    <row r="57" spans="2:9">
      <c r="B57" s="7"/>
      <c r="C57" s="8" t="s">
        <v>52</v>
      </c>
      <c r="D57" s="9">
        <v>150000</v>
      </c>
      <c r="E57" s="9">
        <v>-150000</v>
      </c>
      <c r="F57" s="9">
        <v>0</v>
      </c>
      <c r="G57" s="9">
        <v>0</v>
      </c>
      <c r="H57" s="9">
        <v>0</v>
      </c>
      <c r="I57" s="9">
        <f t="shared" si="1"/>
        <v>0</v>
      </c>
    </row>
    <row r="58" spans="2:9">
      <c r="B58" s="18" t="s">
        <v>53</v>
      </c>
      <c r="C58" s="19"/>
      <c r="D58" s="6">
        <f>SUM(D59:D61)</f>
        <v>124074844</v>
      </c>
      <c r="E58" s="6">
        <f t="shared" ref="E58:H58" si="6">SUM(E59:E61)</f>
        <v>-15463299.539999999</v>
      </c>
      <c r="F58" s="6">
        <f t="shared" si="6"/>
        <v>108611544.45999999</v>
      </c>
      <c r="G58" s="6">
        <f t="shared" si="6"/>
        <v>108611544.45999999</v>
      </c>
      <c r="H58" s="6">
        <f t="shared" si="6"/>
        <v>39817709.100000001</v>
      </c>
      <c r="I58" s="6">
        <f t="shared" si="1"/>
        <v>0</v>
      </c>
    </row>
    <row r="59" spans="2:9">
      <c r="B59" s="7"/>
      <c r="C59" s="8" t="s">
        <v>54</v>
      </c>
      <c r="D59" s="9">
        <v>124074844</v>
      </c>
      <c r="E59" s="9">
        <v>-16963299.539999999</v>
      </c>
      <c r="F59" s="9">
        <v>107111544.45999999</v>
      </c>
      <c r="G59" s="9">
        <v>107111544.45999999</v>
      </c>
      <c r="H59" s="9">
        <v>38317709.100000001</v>
      </c>
      <c r="I59" s="9">
        <f t="shared" si="1"/>
        <v>0</v>
      </c>
    </row>
    <row r="60" spans="2:9">
      <c r="B60" s="7"/>
      <c r="C60" s="8" t="s">
        <v>55</v>
      </c>
      <c r="D60" s="9">
        <v>0</v>
      </c>
      <c r="E60" s="9">
        <v>1500000</v>
      </c>
      <c r="F60" s="9">
        <v>1500000</v>
      </c>
      <c r="G60" s="9">
        <v>1500000</v>
      </c>
      <c r="H60" s="9">
        <v>1500000</v>
      </c>
      <c r="I60" s="9">
        <f t="shared" si="1"/>
        <v>0</v>
      </c>
    </row>
    <row r="61" spans="2:9">
      <c r="B61" s="7"/>
      <c r="C61" s="8" t="s">
        <v>56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f t="shared" si="1"/>
        <v>0</v>
      </c>
    </row>
    <row r="62" spans="2:9">
      <c r="B62" s="18" t="s">
        <v>57</v>
      </c>
      <c r="C62" s="19"/>
      <c r="D62" s="6">
        <f>SUM(D63:D69)</f>
        <v>100412740</v>
      </c>
      <c r="E62" s="6">
        <f t="shared" ref="E62:H62" si="7">SUM(E63:E69)</f>
        <v>-100412740</v>
      </c>
      <c r="F62" s="6">
        <f t="shared" si="7"/>
        <v>0</v>
      </c>
      <c r="G62" s="6">
        <f t="shared" si="7"/>
        <v>0</v>
      </c>
      <c r="H62" s="6">
        <f t="shared" si="7"/>
        <v>0</v>
      </c>
      <c r="I62" s="6">
        <f t="shared" si="1"/>
        <v>0</v>
      </c>
    </row>
    <row r="63" spans="2:9">
      <c r="B63" s="7"/>
      <c r="C63" s="8" t="s">
        <v>58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f t="shared" si="1"/>
        <v>0</v>
      </c>
    </row>
    <row r="64" spans="2:9">
      <c r="B64" s="7"/>
      <c r="C64" s="8" t="s">
        <v>59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f t="shared" si="1"/>
        <v>0</v>
      </c>
    </row>
    <row r="65" spans="2:9">
      <c r="B65" s="7"/>
      <c r="C65" s="8" t="s">
        <v>60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f t="shared" si="1"/>
        <v>0</v>
      </c>
    </row>
    <row r="66" spans="2:9">
      <c r="B66" s="7"/>
      <c r="C66" s="8" t="s">
        <v>79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f t="shared" si="1"/>
        <v>0</v>
      </c>
    </row>
    <row r="67" spans="2:9">
      <c r="B67" s="7"/>
      <c r="C67" s="8" t="s">
        <v>61</v>
      </c>
      <c r="D67" s="9">
        <v>35857500</v>
      </c>
      <c r="E67" s="9">
        <v>-35857500</v>
      </c>
      <c r="F67" s="9">
        <v>0</v>
      </c>
      <c r="G67" s="9">
        <v>0</v>
      </c>
      <c r="H67" s="9">
        <v>0</v>
      </c>
      <c r="I67" s="9">
        <f t="shared" si="1"/>
        <v>0</v>
      </c>
    </row>
    <row r="68" spans="2:9">
      <c r="B68" s="7"/>
      <c r="C68" s="8" t="s">
        <v>62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f t="shared" si="1"/>
        <v>0</v>
      </c>
    </row>
    <row r="69" spans="2:9">
      <c r="B69" s="7"/>
      <c r="C69" s="8" t="s">
        <v>63</v>
      </c>
      <c r="D69" s="9">
        <v>64555240</v>
      </c>
      <c r="E69" s="9">
        <v>-64555240</v>
      </c>
      <c r="F69" s="9">
        <v>0</v>
      </c>
      <c r="G69" s="9">
        <v>0</v>
      </c>
      <c r="H69" s="9">
        <v>0</v>
      </c>
      <c r="I69" s="9">
        <f t="shared" si="1"/>
        <v>0</v>
      </c>
    </row>
    <row r="70" spans="2:9">
      <c r="B70" s="18" t="s">
        <v>64</v>
      </c>
      <c r="C70" s="19"/>
      <c r="D70" s="6">
        <f>SUM(D71:D73)</f>
        <v>2852275700</v>
      </c>
      <c r="E70" s="6">
        <f t="shared" ref="E70:H70" si="8">SUM(E71:E73)</f>
        <v>-36929166</v>
      </c>
      <c r="F70" s="6">
        <f t="shared" si="8"/>
        <v>2815346534</v>
      </c>
      <c r="G70" s="6">
        <f t="shared" si="8"/>
        <v>2815346534</v>
      </c>
      <c r="H70" s="6">
        <f t="shared" si="8"/>
        <v>2802648089</v>
      </c>
      <c r="I70" s="6">
        <f t="shared" si="1"/>
        <v>0</v>
      </c>
    </row>
    <row r="71" spans="2:9">
      <c r="B71" s="7"/>
      <c r="C71" s="8" t="s">
        <v>65</v>
      </c>
      <c r="D71" s="9">
        <v>1466991465</v>
      </c>
      <c r="E71" s="9">
        <v>204578920</v>
      </c>
      <c r="F71" s="9">
        <v>1671570385</v>
      </c>
      <c r="G71" s="9">
        <v>1671570385</v>
      </c>
      <c r="H71" s="9">
        <v>1671570385</v>
      </c>
      <c r="I71" s="9">
        <f t="shared" si="1"/>
        <v>0</v>
      </c>
    </row>
    <row r="72" spans="2:9">
      <c r="B72" s="7"/>
      <c r="C72" s="8" t="s">
        <v>66</v>
      </c>
      <c r="D72" s="9">
        <v>1148268218</v>
      </c>
      <c r="E72" s="9">
        <v>-29727421</v>
      </c>
      <c r="F72" s="9">
        <v>1118540797</v>
      </c>
      <c r="G72" s="9">
        <v>1118540797</v>
      </c>
      <c r="H72" s="9">
        <v>1105842352</v>
      </c>
      <c r="I72" s="9">
        <f t="shared" si="1"/>
        <v>0</v>
      </c>
    </row>
    <row r="73" spans="2:9">
      <c r="B73" s="7"/>
      <c r="C73" s="8" t="s">
        <v>67</v>
      </c>
      <c r="D73" s="9">
        <v>237016017</v>
      </c>
      <c r="E73" s="9">
        <v>-211780665</v>
      </c>
      <c r="F73" s="9">
        <v>25235352</v>
      </c>
      <c r="G73" s="9">
        <v>25235352</v>
      </c>
      <c r="H73" s="9">
        <v>25235352</v>
      </c>
      <c r="I73" s="9">
        <f t="shared" si="1"/>
        <v>0</v>
      </c>
    </row>
    <row r="74" spans="2:9">
      <c r="B74" s="18" t="s">
        <v>68</v>
      </c>
      <c r="C74" s="19"/>
      <c r="D74" s="6">
        <f>SUM(D75:D81)</f>
        <v>649537790</v>
      </c>
      <c r="E74" s="6">
        <f t="shared" ref="E74:H74" si="9">SUM(E75:E81)</f>
        <v>-131353483.75999999</v>
      </c>
      <c r="F74" s="6">
        <f t="shared" si="9"/>
        <v>518184306.23999995</v>
      </c>
      <c r="G74" s="6">
        <f t="shared" si="9"/>
        <v>518184306.23999995</v>
      </c>
      <c r="H74" s="6">
        <f t="shared" si="9"/>
        <v>517399082.33999997</v>
      </c>
      <c r="I74" s="6">
        <f t="shared" si="1"/>
        <v>0</v>
      </c>
    </row>
    <row r="75" spans="2:9">
      <c r="B75" s="7"/>
      <c r="C75" s="8" t="s">
        <v>69</v>
      </c>
      <c r="D75" s="9">
        <v>92823970</v>
      </c>
      <c r="E75" s="9">
        <v>42805.38</v>
      </c>
      <c r="F75" s="9">
        <v>92866775.379999995</v>
      </c>
      <c r="G75" s="9">
        <v>92866775.379999995</v>
      </c>
      <c r="H75" s="9">
        <v>92866775.379999995</v>
      </c>
      <c r="I75" s="9">
        <f t="shared" ref="I75:I81" si="10">F75-G75</f>
        <v>0</v>
      </c>
    </row>
    <row r="76" spans="2:9">
      <c r="B76" s="7"/>
      <c r="C76" s="8" t="s">
        <v>70</v>
      </c>
      <c r="D76" s="9">
        <v>492684980</v>
      </c>
      <c r="E76" s="9">
        <v>-135646071.34999999</v>
      </c>
      <c r="F76" s="9">
        <v>357038908.64999998</v>
      </c>
      <c r="G76" s="9">
        <v>357038908.64999998</v>
      </c>
      <c r="H76" s="9">
        <v>357038908.64999998</v>
      </c>
      <c r="I76" s="9">
        <f t="shared" si="10"/>
        <v>0</v>
      </c>
    </row>
    <row r="77" spans="2:9">
      <c r="B77" s="7"/>
      <c r="C77" s="8" t="s">
        <v>71</v>
      </c>
      <c r="D77" s="9">
        <v>59028840</v>
      </c>
      <c r="E77" s="9">
        <v>6878119.1200000001</v>
      </c>
      <c r="F77" s="9">
        <v>65906959.119999997</v>
      </c>
      <c r="G77" s="9">
        <v>65906959.119999997</v>
      </c>
      <c r="H77" s="9">
        <v>65906959.119999997</v>
      </c>
      <c r="I77" s="9">
        <f t="shared" si="10"/>
        <v>0</v>
      </c>
    </row>
    <row r="78" spans="2:9">
      <c r="B78" s="7"/>
      <c r="C78" s="8" t="s">
        <v>72</v>
      </c>
      <c r="D78" s="9">
        <v>5000000</v>
      </c>
      <c r="E78" s="9">
        <v>-2628336.91</v>
      </c>
      <c r="F78" s="9">
        <v>2371663.09</v>
      </c>
      <c r="G78" s="9">
        <v>2371663.09</v>
      </c>
      <c r="H78" s="9">
        <v>1586439.19</v>
      </c>
      <c r="I78" s="9">
        <f t="shared" si="10"/>
        <v>0</v>
      </c>
    </row>
    <row r="79" spans="2:9">
      <c r="B79" s="7"/>
      <c r="C79" s="8" t="s">
        <v>73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f t="shared" si="10"/>
        <v>0</v>
      </c>
    </row>
    <row r="80" spans="2:9">
      <c r="B80" s="7"/>
      <c r="C80" s="8" t="s">
        <v>74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f t="shared" si="10"/>
        <v>0</v>
      </c>
    </row>
    <row r="81" spans="2:9">
      <c r="B81" s="7"/>
      <c r="C81" s="8" t="s">
        <v>75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f t="shared" si="10"/>
        <v>0</v>
      </c>
    </row>
    <row r="82" spans="2:9">
      <c r="B82" s="17" t="s">
        <v>84</v>
      </c>
      <c r="C82" s="17"/>
      <c r="D82" s="10">
        <f>D10+D18+D28+D38+D48+D58+D62+D70+D74</f>
        <v>16857351618</v>
      </c>
      <c r="E82" s="10">
        <f t="shared" ref="E82:I82" si="11">E10+E18+E28+E38+E48+E58+E62+E70+E74</f>
        <v>-1276409899.54</v>
      </c>
      <c r="F82" s="10">
        <f t="shared" si="11"/>
        <v>15580941718.460001</v>
      </c>
      <c r="G82" s="10">
        <f t="shared" si="11"/>
        <v>15573441718.460001</v>
      </c>
      <c r="H82" s="10">
        <f t="shared" si="11"/>
        <v>15044999303.900003</v>
      </c>
      <c r="I82" s="10">
        <f t="shared" si="11"/>
        <v>7500000</v>
      </c>
    </row>
    <row r="83" spans="2:9" ht="12" customHeight="1"/>
    <row r="84" spans="2:9">
      <c r="E84" s="2"/>
      <c r="F84" s="2"/>
      <c r="G84" s="2"/>
      <c r="H84" s="2"/>
      <c r="I84" s="16"/>
    </row>
    <row r="85" spans="2:9">
      <c r="D85" s="13"/>
      <c r="E85" s="14"/>
      <c r="F85" s="14"/>
      <c r="G85" s="14"/>
      <c r="H85" s="14"/>
      <c r="I85" s="14"/>
    </row>
    <row r="86" spans="2:9">
      <c r="E86" s="2"/>
      <c r="F86" s="2"/>
      <c r="G86" s="2"/>
      <c r="H86" s="2"/>
      <c r="I86" s="2"/>
    </row>
    <row r="87" spans="2:9">
      <c r="D87" s="2"/>
      <c r="E87" s="2"/>
      <c r="F87" s="2"/>
      <c r="G87" s="2"/>
      <c r="H87" s="2"/>
      <c r="I87" s="2"/>
    </row>
    <row r="88" spans="2:9">
      <c r="D88" s="1"/>
      <c r="E88" s="1"/>
      <c r="F88" s="1"/>
      <c r="G88" s="1"/>
      <c r="H88" s="1"/>
      <c r="I88" s="1"/>
    </row>
    <row r="90" spans="2:9">
      <c r="D90" s="12"/>
      <c r="E90" s="12"/>
      <c r="F90" s="12"/>
      <c r="G90" s="12"/>
      <c r="H90" s="12"/>
      <c r="I90" s="12"/>
    </row>
  </sheetData>
  <mergeCells count="18">
    <mergeCell ref="D8:H8"/>
    <mergeCell ref="B2:I2"/>
    <mergeCell ref="B3:I3"/>
    <mergeCell ref="B4:I4"/>
    <mergeCell ref="B6:I6"/>
    <mergeCell ref="B5:I5"/>
    <mergeCell ref="B8:C9"/>
    <mergeCell ref="I8:I9"/>
    <mergeCell ref="B82:C82"/>
    <mergeCell ref="B10:C10"/>
    <mergeCell ref="B18:C18"/>
    <mergeCell ref="B28:C28"/>
    <mergeCell ref="B38:C38"/>
    <mergeCell ref="B48:C48"/>
    <mergeCell ref="B58:C58"/>
    <mergeCell ref="B62:C62"/>
    <mergeCell ref="B70:C70"/>
    <mergeCell ref="B74:C74"/>
  </mergeCells>
  <printOptions horizontalCentered="1"/>
  <pageMargins left="0.39370078740157483" right="0.39370078740157483" top="0.35433070866141736" bottom="0.3543307086614173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Objeto</vt:lpstr>
      <vt:lpstr>Objeto!Títulos_a_imprimir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2018-11-05T17:27:36Z</cp:lastPrinted>
  <dcterms:created xsi:type="dcterms:W3CDTF">2017-11-14T19:06:43Z</dcterms:created>
  <dcterms:modified xsi:type="dcterms:W3CDTF">2019-05-13T19:27:00Z</dcterms:modified>
</cp:coreProperties>
</file>